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P:\2022\220044\SaInfrastructure\Bid&amp;Contract_Docs\"/>
    </mc:Choice>
  </mc:AlternateContent>
  <xr:revisionPtr revIDLastSave="0" documentId="13_ncr:1_{91EE2818-1348-435F-AE48-F4C4AD0A39C9}" xr6:coauthVersionLast="47" xr6:coauthVersionMax="47" xr10:uidLastSave="{00000000-0000-0000-0000-000000000000}"/>
  <bookViews>
    <workbookView xWindow="28680" yWindow="-120" windowWidth="29040" windowHeight="15840" xr2:uid="{891234FE-5A83-4422-B5A8-F91A846BCF83}"/>
  </bookViews>
  <sheets>
    <sheet name="Bid Sheet" sheetId="1" r:id="rId1"/>
  </sheets>
  <externalReferences>
    <externalReference r:id="rId2"/>
  </externalReferences>
  <definedNames>
    <definedName name="_xlnm.Database" localSheetId="0">'Bid Sheet'!$A$2:$H$28</definedName>
    <definedName name="_xlnm.Database">#REF!</definedName>
    <definedName name="_xlnm.Print_Area" localSheetId="0">'Bid Sheet'!$A$2:$I$41</definedName>
    <definedName name="_xlnm.Print_Titles" localSheetId="0">'Bid Sheet'!$2:$2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1" l="1"/>
  <c r="H17" i="1"/>
  <c r="H16" i="1"/>
  <c r="H15" i="1"/>
  <c r="F15" i="1"/>
  <c r="H14" i="1"/>
  <c r="F14" i="1"/>
  <c r="F13" i="1"/>
  <c r="H13" i="1"/>
  <c r="H12" i="1"/>
  <c r="H11" i="1"/>
  <c r="F11" i="1"/>
  <c r="H10" i="1"/>
  <c r="F10" i="1"/>
  <c r="H9" i="1"/>
  <c r="H19" i="1" l="1"/>
  <c r="H20" i="1"/>
  <c r="F9" i="1"/>
  <c r="F12" i="1"/>
  <c r="F16" i="1"/>
  <c r="F19" i="1" l="1"/>
  <c r="F20" i="1"/>
  <c r="H22" i="1"/>
  <c r="F22" i="1" l="1"/>
</calcChain>
</file>

<file path=xl/sharedStrings.xml><?xml version="1.0" encoding="utf-8"?>
<sst xmlns="http://schemas.openxmlformats.org/spreadsheetml/2006/main" count="60" uniqueCount="49">
  <si>
    <t>Jasper 2022 Paving: Bid Quantities</t>
  </si>
  <si>
    <t>Engineer's Estimate</t>
  </si>
  <si>
    <t>Contractor's Bid</t>
  </si>
  <si>
    <t>Item #</t>
  </si>
  <si>
    <t>Description</t>
  </si>
  <si>
    <t>Unit</t>
  </si>
  <si>
    <t>Qty</t>
  </si>
  <si>
    <t>Bid Amount</t>
  </si>
  <si>
    <t>Cost</t>
  </si>
  <si>
    <t>403B-000</t>
  </si>
  <si>
    <t>Micro Surfacing
Ty II</t>
  </si>
  <si>
    <t>Tons</t>
  </si>
  <si>
    <t>405A-000</t>
  </si>
  <si>
    <t>Tack Coat</t>
  </si>
  <si>
    <t>Gal</t>
  </si>
  <si>
    <t>408A-052</t>
  </si>
  <si>
    <t>Planing
Exist Pav
(1.1"-2")</t>
  </si>
  <si>
    <t>SY</t>
  </si>
  <si>
    <t>424A-360</t>
  </si>
  <si>
    <t>Superpave Wearing Surf, 1/2"</t>
  </si>
  <si>
    <t>424B-639</t>
  </si>
  <si>
    <t>Superpave, Patching, 3/4"</t>
  </si>
  <si>
    <t>469A-101</t>
  </si>
  <si>
    <t>Crack Sealing</t>
  </si>
  <si>
    <t>Centerline Miles</t>
  </si>
  <si>
    <t>701G-265</t>
  </si>
  <si>
    <t>Solid Yellow, Cl 2, Ty A, 5" Thermo</t>
  </si>
  <si>
    <t>LF</t>
  </si>
  <si>
    <t>703A-000</t>
  </si>
  <si>
    <t>Traf Control Markings &amp; Legends, Cl 2 Thermo</t>
  </si>
  <si>
    <t>SF</t>
  </si>
  <si>
    <t>705A-020</t>
  </si>
  <si>
    <t>Pav Mrks (Temp Refl Tabs) Cl C, Ty 2D</t>
  </si>
  <si>
    <t>Ea</t>
  </si>
  <si>
    <t xml:space="preserve">Subtotal = </t>
  </si>
  <si>
    <t>999-001</t>
  </si>
  <si>
    <t>10% Owner's Contingency Item</t>
  </si>
  <si>
    <t xml:space="preserve">Subtotal x 10% = </t>
  </si>
  <si>
    <t>Total</t>
  </si>
  <si>
    <t>Basis</t>
  </si>
  <si>
    <t>Micro Surfacing estimated at either 18 lbs/sy, 25 lbs/sy, or a 2-course 12+18 lbs/sy</t>
  </si>
  <si>
    <t>Hot Mix overlay estimated for 2" at 220/lbs/sy</t>
  </si>
  <si>
    <t>Temp Refl Tabs for temporary centerline striping of arterials and collectors.  1 TY-2 tab per every 40'.  See this link or equivalent:</t>
  </si>
  <si>
    <t>Tab link here</t>
  </si>
  <si>
    <t>Contingency line item built into the contract at 10% of the subtotal of other bid items.  For use by engineer.</t>
  </si>
  <si>
    <t>Project shall follow ALDOT 2022 Highway Specifications</t>
  </si>
  <si>
    <t xml:space="preserve">This excel file shall be used to calculate your bid.  Fill in your unit price over the greyed cells showing the engineer's estimate, verify calculations, print it out, sign it, and insert it in your bid submittal.  </t>
  </si>
  <si>
    <t>Signed</t>
  </si>
  <si>
    <t>Print Name &amp;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</si>
</sst>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b/>
      <sz val="24"/>
      <color theme="0"/>
      <name val="Calibri"/>
      <family val="2"/>
      <scheme val="minor"/>
    </font>
    <font>
      <b/>
      <sz val="14"/>
      <color theme="1"/>
      <name val="Calibri"/>
      <family val="2"/>
      <scheme val="minor"/>
    </font>
    <font>
      <b/>
      <sz val="22"/>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737B4C"/>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80">
    <xf numFmtId="0" fontId="0" fillId="0" borderId="0" xfId="0"/>
    <xf numFmtId="1" fontId="3" fillId="2" borderId="0" xfId="0" applyNumberFormat="1" applyFont="1" applyFill="1" applyAlignment="1">
      <alignment horizontal="center"/>
    </xf>
    <xf numFmtId="1" fontId="4" fillId="0" borderId="0" xfId="0" applyNumberFormat="1" applyFont="1" applyAlignment="1">
      <alignment horizontal="center"/>
    </xf>
    <xf numFmtId="1" fontId="5" fillId="0" borderId="0" xfId="0" applyNumberFormat="1" applyFont="1" applyAlignment="1">
      <alignment horizontal="center"/>
    </xf>
    <xf numFmtId="1" fontId="5" fillId="0" borderId="0" xfId="0" applyNumberFormat="1" applyFont="1" applyAlignment="1">
      <alignment horizontal="center"/>
    </xf>
    <xf numFmtId="1" fontId="4" fillId="3" borderId="1" xfId="0" applyNumberFormat="1" applyFont="1" applyFill="1" applyBorder="1" applyAlignment="1">
      <alignment horizontal="center"/>
    </xf>
    <xf numFmtId="1" fontId="4" fillId="3" borderId="2" xfId="0" applyNumberFormat="1" applyFont="1" applyFill="1" applyBorder="1" applyAlignment="1">
      <alignment horizontal="center"/>
    </xf>
    <xf numFmtId="1" fontId="4" fillId="0" borderId="1" xfId="0" applyNumberFormat="1" applyFont="1" applyBorder="1" applyAlignment="1">
      <alignment horizontal="center"/>
    </xf>
    <xf numFmtId="1" fontId="4" fillId="0" borderId="2" xfId="0" applyNumberFormat="1" applyFont="1" applyBorder="1" applyAlignment="1">
      <alignment horizontal="center"/>
    </xf>
    <xf numFmtId="1" fontId="4" fillId="0" borderId="3" xfId="0" applyNumberFormat="1" applyFont="1" applyBorder="1" applyAlignment="1">
      <alignment horizontal="center"/>
    </xf>
    <xf numFmtId="1" fontId="4" fillId="0" borderId="4" xfId="0" applyNumberFormat="1" applyFont="1" applyBorder="1" applyAlignment="1">
      <alignment horizontal="center"/>
    </xf>
    <xf numFmtId="1" fontId="4" fillId="3" borderId="4" xfId="0" applyNumberFormat="1" applyFont="1" applyFill="1" applyBorder="1" applyAlignment="1">
      <alignment horizontal="center"/>
    </xf>
    <xf numFmtId="1" fontId="4" fillId="3" borderId="5" xfId="0" applyNumberFormat="1" applyFont="1" applyFill="1" applyBorder="1" applyAlignment="1">
      <alignment horizontal="center"/>
    </xf>
    <xf numFmtId="1" fontId="4" fillId="0" borderId="5" xfId="0" applyNumberFormat="1" applyFont="1" applyBorder="1" applyAlignment="1">
      <alignment horizontal="center"/>
    </xf>
    <xf numFmtId="1" fontId="6" fillId="0" borderId="6" xfId="0" applyNumberFormat="1" applyFont="1" applyBorder="1" applyAlignment="1">
      <alignment horizontal="center"/>
    </xf>
    <xf numFmtId="0" fontId="6" fillId="0" borderId="7" xfId="0" applyFont="1" applyBorder="1" applyAlignment="1">
      <alignment horizontal="left"/>
    </xf>
    <xf numFmtId="1" fontId="6" fillId="0" borderId="7" xfId="0" applyNumberFormat="1" applyFont="1" applyBorder="1" applyAlignment="1">
      <alignment horizontal="center"/>
    </xf>
    <xf numFmtId="44" fontId="6" fillId="3" borderId="7" xfId="2" applyFont="1" applyFill="1" applyBorder="1" applyAlignment="1">
      <alignment horizontal="center"/>
    </xf>
    <xf numFmtId="44" fontId="6" fillId="3" borderId="8" xfId="2" applyFont="1" applyFill="1" applyBorder="1" applyAlignment="1">
      <alignment horizontal="center"/>
    </xf>
    <xf numFmtId="44" fontId="6" fillId="0" borderId="7" xfId="2" applyFont="1" applyFill="1" applyBorder="1" applyAlignment="1">
      <alignment horizontal="center"/>
    </xf>
    <xf numFmtId="44" fontId="6" fillId="0" borderId="8" xfId="2" applyFont="1" applyFill="1" applyBorder="1" applyAlignment="1">
      <alignment horizontal="center"/>
    </xf>
    <xf numFmtId="1" fontId="6" fillId="0" borderId="9" xfId="0" applyNumberFormat="1" applyFont="1" applyBorder="1" applyAlignment="1">
      <alignment horizontal="center"/>
    </xf>
    <xf numFmtId="0" fontId="6" fillId="0" borderId="10" xfId="0" applyFont="1" applyBorder="1" applyAlignment="1">
      <alignment horizontal="left"/>
    </xf>
    <xf numFmtId="1" fontId="6" fillId="0" borderId="10" xfId="0" applyNumberFormat="1" applyFont="1" applyBorder="1" applyAlignment="1">
      <alignment horizontal="center"/>
    </xf>
    <xf numFmtId="164" fontId="6" fillId="0" borderId="10" xfId="1" applyNumberFormat="1" applyFont="1" applyBorder="1" applyAlignment="1">
      <alignment horizontal="center"/>
    </xf>
    <xf numFmtId="44" fontId="6" fillId="3" borderId="10" xfId="2" applyFont="1" applyFill="1" applyBorder="1" applyAlignment="1">
      <alignment horizontal="center"/>
    </xf>
    <xf numFmtId="44" fontId="6" fillId="3" borderId="11" xfId="2" applyFont="1" applyFill="1" applyBorder="1" applyAlignment="1">
      <alignment horizontal="center"/>
    </xf>
    <xf numFmtId="44" fontId="6" fillId="0" borderId="10" xfId="2" applyFont="1" applyFill="1" applyBorder="1" applyAlignment="1">
      <alignment horizontal="center"/>
    </xf>
    <xf numFmtId="44" fontId="6" fillId="0" borderId="11" xfId="2" applyFont="1" applyFill="1" applyBorder="1" applyAlignment="1">
      <alignment horizontal="center"/>
    </xf>
    <xf numFmtId="164" fontId="6" fillId="0" borderId="10" xfId="1" applyNumberFormat="1" applyFont="1" applyFill="1" applyBorder="1" applyAlignment="1">
      <alignment horizontal="center"/>
    </xf>
    <xf numFmtId="1" fontId="6" fillId="0" borderId="12" xfId="0" applyNumberFormat="1" applyFont="1" applyBorder="1" applyAlignment="1">
      <alignment horizontal="center"/>
    </xf>
    <xf numFmtId="0" fontId="6" fillId="0" borderId="13" xfId="0" applyFont="1" applyBorder="1" applyAlignment="1">
      <alignment horizontal="left"/>
    </xf>
    <xf numFmtId="1" fontId="6" fillId="0" borderId="13" xfId="0" applyNumberFormat="1" applyFont="1" applyBorder="1" applyAlignment="1">
      <alignment horizontal="center"/>
    </xf>
    <xf numFmtId="164" fontId="6" fillId="0" borderId="13" xfId="1" applyNumberFormat="1" applyFont="1" applyBorder="1" applyAlignment="1">
      <alignment horizontal="center"/>
    </xf>
    <xf numFmtId="44" fontId="6" fillId="3" borderId="13" xfId="2" applyFont="1" applyFill="1" applyBorder="1" applyAlignment="1">
      <alignment horizontal="center"/>
    </xf>
    <xf numFmtId="44" fontId="6" fillId="0" borderId="13" xfId="2" applyFont="1" applyFill="1" applyBorder="1" applyAlignment="1">
      <alignment horizontal="center"/>
    </xf>
    <xf numFmtId="44" fontId="6" fillId="3" borderId="14" xfId="2" applyFont="1" applyFill="1" applyBorder="1" applyAlignment="1">
      <alignment horizontal="center"/>
    </xf>
    <xf numFmtId="44" fontId="6" fillId="0" borderId="14" xfId="2" applyFont="1" applyFill="1" applyBorder="1" applyAlignment="1">
      <alignment horizontal="center"/>
    </xf>
    <xf numFmtId="1" fontId="6" fillId="0" borderId="15" xfId="0" applyNumberFormat="1" applyFont="1" applyBorder="1" applyAlignment="1">
      <alignment horizontal="center"/>
    </xf>
    <xf numFmtId="0" fontId="6" fillId="0" borderId="16" xfId="0" applyFont="1" applyBorder="1" applyAlignment="1">
      <alignment horizontal="left"/>
    </xf>
    <xf numFmtId="1" fontId="6" fillId="0" borderId="16" xfId="0" applyNumberFormat="1" applyFont="1" applyBorder="1" applyAlignment="1">
      <alignment horizontal="center"/>
    </xf>
    <xf numFmtId="1" fontId="6" fillId="3" borderId="16" xfId="0" applyNumberFormat="1" applyFont="1" applyFill="1" applyBorder="1" applyAlignment="1">
      <alignment horizontal="center"/>
    </xf>
    <xf numFmtId="44" fontId="6" fillId="3" borderId="17" xfId="2" applyFont="1" applyFill="1" applyBorder="1" applyAlignment="1">
      <alignment horizontal="center"/>
    </xf>
    <xf numFmtId="44" fontId="6" fillId="0" borderId="17" xfId="2" applyFont="1" applyFill="1" applyBorder="1" applyAlignment="1">
      <alignment horizontal="center"/>
    </xf>
    <xf numFmtId="1" fontId="6" fillId="0" borderId="0" xfId="0" applyNumberFormat="1" applyFont="1" applyAlignment="1">
      <alignment horizontal="center"/>
    </xf>
    <xf numFmtId="0" fontId="6" fillId="0" borderId="0" xfId="0" applyFont="1" applyAlignment="1">
      <alignment horizontal="left"/>
    </xf>
    <xf numFmtId="1" fontId="4" fillId="3" borderId="0" xfId="0" applyNumberFormat="1" applyFont="1" applyFill="1" applyAlignment="1">
      <alignment horizontal="center"/>
    </xf>
    <xf numFmtId="1" fontId="4" fillId="3" borderId="3" xfId="0" applyNumberFormat="1" applyFont="1" applyFill="1" applyBorder="1" applyAlignment="1">
      <alignment horizontal="center"/>
    </xf>
    <xf numFmtId="44" fontId="4" fillId="3" borderId="5" xfId="2" applyFont="1" applyFill="1" applyBorder="1" applyAlignment="1">
      <alignment horizontal="center"/>
    </xf>
    <xf numFmtId="44" fontId="4" fillId="0" borderId="5" xfId="2" applyFont="1" applyFill="1" applyBorder="1" applyAlignment="1">
      <alignment horizontal="center"/>
    </xf>
    <xf numFmtId="1" fontId="6" fillId="0" borderId="0" xfId="0" applyNumberFormat="1" applyFont="1" applyAlignment="1">
      <alignment horizontal="left"/>
    </xf>
    <xf numFmtId="1" fontId="4" fillId="0" borderId="18" xfId="0" applyNumberFormat="1" applyFont="1" applyBorder="1" applyAlignment="1">
      <alignment horizontal="center"/>
    </xf>
    <xf numFmtId="1" fontId="6" fillId="0" borderId="19" xfId="0" applyNumberFormat="1" applyFont="1" applyBorder="1" applyAlignment="1">
      <alignment horizontal="center"/>
    </xf>
    <xf numFmtId="1" fontId="6" fillId="0" borderId="20" xfId="0" applyNumberFormat="1" applyFont="1" applyBorder="1"/>
    <xf numFmtId="1" fontId="4" fillId="0" borderId="20" xfId="0" applyNumberFormat="1" applyFont="1" applyBorder="1" applyAlignment="1">
      <alignment horizontal="center"/>
    </xf>
    <xf numFmtId="1" fontId="4" fillId="0" borderId="21" xfId="0" applyNumberFormat="1" applyFont="1" applyBorder="1" applyAlignment="1">
      <alignment horizontal="center"/>
    </xf>
    <xf numFmtId="1" fontId="6" fillId="0" borderId="22" xfId="0" applyNumberFormat="1" applyFont="1" applyBorder="1" applyAlignment="1">
      <alignment horizontal="center"/>
    </xf>
    <xf numFmtId="1" fontId="6" fillId="0" borderId="0" xfId="0" applyNumberFormat="1" applyFont="1"/>
    <xf numFmtId="1" fontId="4" fillId="0" borderId="23" xfId="0" applyNumberFormat="1" applyFont="1" applyBorder="1" applyAlignment="1">
      <alignment horizontal="center"/>
    </xf>
    <xf numFmtId="1" fontId="0" fillId="0" borderId="0" xfId="0" applyNumberFormat="1"/>
    <xf numFmtId="1" fontId="0" fillId="0" borderId="23" xfId="0" applyNumberFormat="1" applyBorder="1"/>
    <xf numFmtId="1" fontId="2" fillId="0" borderId="23" xfId="3" applyNumberFormat="1" applyBorder="1"/>
    <xf numFmtId="1" fontId="6" fillId="0" borderId="24" xfId="0" applyNumberFormat="1" applyFont="1" applyBorder="1" applyAlignment="1">
      <alignment horizontal="left"/>
    </xf>
    <xf numFmtId="1" fontId="6" fillId="0" borderId="18" xfId="0" applyNumberFormat="1" applyFont="1" applyBorder="1" applyAlignment="1">
      <alignment horizontal="left"/>
    </xf>
    <xf numFmtId="1" fontId="0" fillId="0" borderId="18" xfId="0" applyNumberFormat="1" applyBorder="1"/>
    <xf numFmtId="1" fontId="0" fillId="0" borderId="25" xfId="0" applyNumberFormat="1" applyBorder="1"/>
    <xf numFmtId="1" fontId="6" fillId="3" borderId="19" xfId="0" applyNumberFormat="1" applyFont="1" applyFill="1" applyBorder="1" applyAlignment="1">
      <alignment horizontal="left" wrapText="1"/>
    </xf>
    <xf numFmtId="1" fontId="6" fillId="3" borderId="20" xfId="0" applyNumberFormat="1" applyFont="1" applyFill="1" applyBorder="1" applyAlignment="1">
      <alignment horizontal="left" wrapText="1"/>
    </xf>
    <xf numFmtId="1" fontId="6" fillId="3" borderId="21" xfId="0" applyNumberFormat="1" applyFont="1" applyFill="1" applyBorder="1" applyAlignment="1">
      <alignment horizontal="left" wrapText="1"/>
    </xf>
    <xf numFmtId="1" fontId="6" fillId="3" borderId="22" xfId="0" applyNumberFormat="1" applyFont="1" applyFill="1" applyBorder="1" applyAlignment="1">
      <alignment horizontal="left" wrapText="1"/>
    </xf>
    <xf numFmtId="1" fontId="6" fillId="3" borderId="0" xfId="0" applyNumberFormat="1" applyFont="1" applyFill="1" applyAlignment="1">
      <alignment horizontal="left" wrapText="1"/>
    </xf>
    <xf numFmtId="1" fontId="6" fillId="3" borderId="23" xfId="0" applyNumberFormat="1" applyFont="1" applyFill="1" applyBorder="1" applyAlignment="1">
      <alignment horizontal="left" wrapText="1"/>
    </xf>
    <xf numFmtId="1" fontId="6" fillId="3" borderId="22" xfId="0" applyNumberFormat="1" applyFont="1" applyFill="1" applyBorder="1" applyAlignment="1">
      <alignment horizontal="center"/>
    </xf>
    <xf numFmtId="1" fontId="6" fillId="3" borderId="0" xfId="0" applyNumberFormat="1" applyFont="1" applyFill="1"/>
    <xf numFmtId="1" fontId="0" fillId="3" borderId="0" xfId="0" applyNumberFormat="1" applyFill="1"/>
    <xf numFmtId="1" fontId="0" fillId="3" borderId="23" xfId="0" applyNumberFormat="1" applyFill="1" applyBorder="1"/>
    <xf numFmtId="1" fontId="6" fillId="3" borderId="18" xfId="0" applyNumberFormat="1" applyFont="1" applyFill="1" applyBorder="1"/>
    <xf numFmtId="1" fontId="0" fillId="3" borderId="18" xfId="0" applyNumberFormat="1" applyFill="1" applyBorder="1"/>
    <xf numFmtId="1" fontId="0" fillId="3" borderId="25" xfId="0" applyNumberFormat="1" applyFill="1" applyBorder="1"/>
    <xf numFmtId="1" fontId="6" fillId="3" borderId="24" xfId="0" applyNumberFormat="1" applyFont="1" applyFill="1" applyBorder="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sper%20Pla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Sheet"/>
      <sheetName val="Crack"/>
      <sheetName val="Micro"/>
      <sheetName val="Mill &amp; Overlay"/>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trafficsafetywarehouse.com/TOM-Temporary-Overlay-Marker-Case-of-500/productinfo/8007/302630?gclid=Cj0KCQjwzLCVBhD3ARIsAPKYTcQCKvXddN4z3gs0LuUgSF48fRXwJf9Bc7a_enEydwQooPwAMjVnq3gaArKxEALw_wc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619F9-7BE4-40C4-846D-7391949229AD}">
  <sheetPr>
    <pageSetUpPr fitToPage="1"/>
  </sheetPr>
  <dimension ref="A2:H42"/>
  <sheetViews>
    <sheetView tabSelected="1" view="pageBreakPreview" zoomScale="90" zoomScaleNormal="80" zoomScaleSheetLayoutView="90" workbookViewId="0">
      <selection activeCell="B24" sqref="B24"/>
    </sheetView>
  </sheetViews>
  <sheetFormatPr defaultRowHeight="15" x14ac:dyDescent="0.25"/>
  <cols>
    <col min="1" max="1" width="24.28515625" style="59" customWidth="1"/>
    <col min="2" max="2" width="54.140625" style="59" customWidth="1"/>
    <col min="3" max="3" width="19.85546875" style="59" customWidth="1"/>
    <col min="4" max="4" width="12.5703125" style="59" customWidth="1"/>
    <col min="5" max="5" width="18.7109375" style="59" customWidth="1"/>
    <col min="6" max="6" width="21.140625" style="59" customWidth="1"/>
    <col min="7" max="8" width="18.7109375" style="59" customWidth="1"/>
    <col min="9" max="9" width="3.140625" customWidth="1"/>
  </cols>
  <sheetData>
    <row r="2" spans="1:8" ht="31.5" x14ac:dyDescent="0.5">
      <c r="A2" s="1" t="s">
        <v>0</v>
      </c>
      <c r="B2" s="1"/>
      <c r="C2" s="1"/>
      <c r="D2" s="1"/>
      <c r="E2" s="1"/>
      <c r="F2" s="1"/>
      <c r="G2" s="1"/>
      <c r="H2" s="1"/>
    </row>
    <row r="3" spans="1:8" ht="18.75" x14ac:dyDescent="0.3">
      <c r="A3" s="2"/>
      <c r="B3" s="2"/>
      <c r="C3" s="2"/>
      <c r="D3" s="2"/>
      <c r="E3" s="2"/>
      <c r="F3" s="2"/>
      <c r="G3" s="2"/>
      <c r="H3" s="2"/>
    </row>
    <row r="4" spans="1:8" ht="16.5" customHeight="1" x14ac:dyDescent="0.45">
      <c r="A4" s="3"/>
      <c r="B4" s="3"/>
      <c r="C4" s="3"/>
      <c r="D4" s="3"/>
      <c r="E4" s="3"/>
      <c r="F4" s="3"/>
      <c r="G4" s="3"/>
      <c r="H4" s="3"/>
    </row>
    <row r="5" spans="1:8" ht="18.75" customHeight="1" thickBot="1" x14ac:dyDescent="0.5">
      <c r="A5" s="4"/>
      <c r="B5" s="4"/>
      <c r="C5" s="4"/>
      <c r="D5" s="4"/>
      <c r="E5" s="4"/>
      <c r="F5" s="4"/>
      <c r="G5" s="4"/>
      <c r="H5" s="4"/>
    </row>
    <row r="6" spans="1:8" ht="19.5" thickBot="1" x14ac:dyDescent="0.35">
      <c r="A6" s="2"/>
      <c r="B6" s="2"/>
      <c r="C6" s="2"/>
      <c r="D6" s="2"/>
      <c r="E6" s="5" t="s">
        <v>1</v>
      </c>
      <c r="F6" s="6"/>
      <c r="G6" s="7" t="s">
        <v>2</v>
      </c>
      <c r="H6" s="8"/>
    </row>
    <row r="7" spans="1:8" ht="19.5" thickBot="1" x14ac:dyDescent="0.35">
      <c r="A7" s="9" t="s">
        <v>3</v>
      </c>
      <c r="B7" s="10" t="s">
        <v>4</v>
      </c>
      <c r="C7" s="10" t="s">
        <v>5</v>
      </c>
      <c r="D7" s="10" t="s">
        <v>6</v>
      </c>
      <c r="E7" s="11" t="s">
        <v>7</v>
      </c>
      <c r="F7" s="12" t="s">
        <v>8</v>
      </c>
      <c r="G7" s="10" t="s">
        <v>7</v>
      </c>
      <c r="H7" s="13" t="s">
        <v>8</v>
      </c>
    </row>
    <row r="8" spans="1:8" ht="18.75" x14ac:dyDescent="0.3">
      <c r="A8" s="14"/>
      <c r="B8" s="15"/>
      <c r="C8" s="16"/>
      <c r="D8" s="16"/>
      <c r="E8" s="17"/>
      <c r="F8" s="18"/>
      <c r="G8" s="19"/>
      <c r="H8" s="20"/>
    </row>
    <row r="9" spans="1:8" ht="18.75" customHeight="1" x14ac:dyDescent="0.3">
      <c r="A9" s="21" t="s">
        <v>9</v>
      </c>
      <c r="B9" s="22" t="s">
        <v>10</v>
      </c>
      <c r="C9" s="23" t="s">
        <v>11</v>
      </c>
      <c r="D9" s="24">
        <v>1917</v>
      </c>
      <c r="E9" s="25">
        <v>350</v>
      </c>
      <c r="F9" s="26">
        <f>E9*D9</f>
        <v>670950</v>
      </c>
      <c r="G9" s="27">
        <v>1</v>
      </c>
      <c r="H9" s="28">
        <f t="shared" ref="H9:H17" si="0">G9*D9</f>
        <v>1917</v>
      </c>
    </row>
    <row r="10" spans="1:8" ht="18.75" customHeight="1" x14ac:dyDescent="0.3">
      <c r="A10" s="21" t="s">
        <v>12</v>
      </c>
      <c r="B10" s="22" t="s">
        <v>13</v>
      </c>
      <c r="C10" s="23" t="s">
        <v>14</v>
      </c>
      <c r="D10" s="24">
        <v>4443</v>
      </c>
      <c r="E10" s="25">
        <v>5</v>
      </c>
      <c r="F10" s="26">
        <f t="shared" ref="F10:F17" si="1">E10*D10</f>
        <v>22215</v>
      </c>
      <c r="G10" s="27">
        <v>1</v>
      </c>
      <c r="H10" s="28">
        <f t="shared" si="0"/>
        <v>4443</v>
      </c>
    </row>
    <row r="11" spans="1:8" ht="18.75" x14ac:dyDescent="0.3">
      <c r="A11" s="21" t="s">
        <v>15</v>
      </c>
      <c r="B11" s="22" t="s">
        <v>16</v>
      </c>
      <c r="C11" s="23" t="s">
        <v>17</v>
      </c>
      <c r="D11" s="24">
        <v>25775</v>
      </c>
      <c r="E11" s="25">
        <v>4.5</v>
      </c>
      <c r="F11" s="26">
        <f t="shared" si="1"/>
        <v>115987.5</v>
      </c>
      <c r="G11" s="27">
        <v>1</v>
      </c>
      <c r="H11" s="28">
        <f t="shared" si="0"/>
        <v>25775</v>
      </c>
    </row>
    <row r="12" spans="1:8" ht="18.75" x14ac:dyDescent="0.3">
      <c r="A12" s="21" t="s">
        <v>18</v>
      </c>
      <c r="B12" s="22" t="s">
        <v>19</v>
      </c>
      <c r="C12" s="23" t="s">
        <v>11</v>
      </c>
      <c r="D12" s="24">
        <v>9723</v>
      </c>
      <c r="E12" s="25">
        <v>110</v>
      </c>
      <c r="F12" s="26">
        <f t="shared" si="1"/>
        <v>1069530</v>
      </c>
      <c r="G12" s="27">
        <v>1</v>
      </c>
      <c r="H12" s="28">
        <f t="shared" si="0"/>
        <v>9723</v>
      </c>
    </row>
    <row r="13" spans="1:8" ht="18.75" x14ac:dyDescent="0.3">
      <c r="A13" s="21" t="s">
        <v>20</v>
      </c>
      <c r="B13" s="22" t="s">
        <v>21</v>
      </c>
      <c r="C13" s="23" t="s">
        <v>11</v>
      </c>
      <c r="D13" s="29">
        <v>1049</v>
      </c>
      <c r="E13" s="25">
        <v>150</v>
      </c>
      <c r="F13" s="26">
        <f t="shared" si="1"/>
        <v>157350</v>
      </c>
      <c r="G13" s="27">
        <v>1</v>
      </c>
      <c r="H13" s="28">
        <f t="shared" si="0"/>
        <v>1049</v>
      </c>
    </row>
    <row r="14" spans="1:8" ht="18.75" x14ac:dyDescent="0.3">
      <c r="A14" s="21" t="s">
        <v>22</v>
      </c>
      <c r="B14" s="22" t="s">
        <v>23</v>
      </c>
      <c r="C14" s="23" t="s">
        <v>24</v>
      </c>
      <c r="D14" s="24">
        <v>39</v>
      </c>
      <c r="E14" s="25">
        <v>6500</v>
      </c>
      <c r="F14" s="26">
        <f t="shared" si="1"/>
        <v>253500</v>
      </c>
      <c r="G14" s="27">
        <v>1</v>
      </c>
      <c r="H14" s="28">
        <f t="shared" si="0"/>
        <v>39</v>
      </c>
    </row>
    <row r="15" spans="1:8" ht="18.75" customHeight="1" x14ac:dyDescent="0.3">
      <c r="A15" s="21" t="s">
        <v>25</v>
      </c>
      <c r="B15" s="22" t="s">
        <v>26</v>
      </c>
      <c r="C15" s="23" t="s">
        <v>27</v>
      </c>
      <c r="D15" s="24">
        <v>114170</v>
      </c>
      <c r="E15" s="25">
        <v>0.7</v>
      </c>
      <c r="F15" s="26">
        <f t="shared" si="1"/>
        <v>79919</v>
      </c>
      <c r="G15" s="27">
        <v>1</v>
      </c>
      <c r="H15" s="28">
        <f t="shared" si="0"/>
        <v>114170</v>
      </c>
    </row>
    <row r="16" spans="1:8" ht="18.75" customHeight="1" x14ac:dyDescent="0.3">
      <c r="A16" s="30" t="s">
        <v>28</v>
      </c>
      <c r="B16" s="31" t="s">
        <v>29</v>
      </c>
      <c r="C16" s="32" t="s">
        <v>30</v>
      </c>
      <c r="D16" s="33">
        <v>9668</v>
      </c>
      <c r="E16" s="34">
        <v>6</v>
      </c>
      <c r="F16" s="26">
        <f t="shared" si="1"/>
        <v>58008</v>
      </c>
      <c r="G16" s="35">
        <v>1</v>
      </c>
      <c r="H16" s="28">
        <f t="shared" si="0"/>
        <v>9668</v>
      </c>
    </row>
    <row r="17" spans="1:8" ht="18.75" customHeight="1" x14ac:dyDescent="0.3">
      <c r="A17" s="30" t="s">
        <v>31</v>
      </c>
      <c r="B17" s="31" t="s">
        <v>32</v>
      </c>
      <c r="C17" s="32" t="s">
        <v>33</v>
      </c>
      <c r="D17" s="33">
        <v>380</v>
      </c>
      <c r="E17" s="34">
        <v>4</v>
      </c>
      <c r="F17" s="26">
        <f t="shared" si="1"/>
        <v>1520</v>
      </c>
      <c r="G17" s="35">
        <v>1</v>
      </c>
      <c r="H17" s="28">
        <f t="shared" si="0"/>
        <v>380</v>
      </c>
    </row>
    <row r="18" spans="1:8" ht="18.75" customHeight="1" x14ac:dyDescent="0.3">
      <c r="A18" s="30"/>
      <c r="B18" s="31"/>
      <c r="C18" s="32"/>
      <c r="D18" s="32"/>
      <c r="E18" s="34"/>
      <c r="F18" s="36"/>
      <c r="G18" s="35"/>
      <c r="H18" s="37"/>
    </row>
    <row r="19" spans="1:8" ht="18.75" customHeight="1" x14ac:dyDescent="0.3">
      <c r="A19" s="30"/>
      <c r="B19" s="31"/>
      <c r="C19" s="32"/>
      <c r="D19" s="32"/>
      <c r="E19" s="34" t="s">
        <v>34</v>
      </c>
      <c r="F19" s="36">
        <f>SUM(F8:F18)</f>
        <v>2428979.5</v>
      </c>
      <c r="G19" s="35" t="s">
        <v>34</v>
      </c>
      <c r="H19" s="37">
        <f>SUM(H8:H18)</f>
        <v>167164</v>
      </c>
    </row>
    <row r="20" spans="1:8" ht="19.5" thickBot="1" x14ac:dyDescent="0.35">
      <c r="A20" s="38" t="s">
        <v>35</v>
      </c>
      <c r="B20" s="39" t="s">
        <v>36</v>
      </c>
      <c r="C20" s="40"/>
      <c r="D20" s="40"/>
      <c r="E20" s="41" t="s">
        <v>37</v>
      </c>
      <c r="F20" s="42">
        <f>0.1*(SUM(F8:F17))</f>
        <v>242897.95</v>
      </c>
      <c r="G20" s="40" t="s">
        <v>37</v>
      </c>
      <c r="H20" s="43">
        <f>0.1*(SUM(H8:H17))</f>
        <v>16716.400000000001</v>
      </c>
    </row>
    <row r="21" spans="1:8" ht="19.5" thickBot="1" x14ac:dyDescent="0.35">
      <c r="A21" s="44"/>
      <c r="B21" s="45"/>
      <c r="C21" s="44"/>
      <c r="D21" s="2"/>
      <c r="E21" s="46"/>
      <c r="F21" s="46"/>
      <c r="G21" s="2"/>
      <c r="H21" s="2"/>
    </row>
    <row r="22" spans="1:8" ht="19.5" thickBot="1" x14ac:dyDescent="0.35">
      <c r="A22" s="2"/>
      <c r="B22" s="45"/>
      <c r="C22" s="2"/>
      <c r="D22" s="2"/>
      <c r="E22" s="47" t="s">
        <v>38</v>
      </c>
      <c r="F22" s="48">
        <f>F19+F20</f>
        <v>2671877.4500000002</v>
      </c>
      <c r="G22" s="9" t="s">
        <v>38</v>
      </c>
      <c r="H22" s="49">
        <f>H19+H20</f>
        <v>183880.4</v>
      </c>
    </row>
    <row r="23" spans="1:8" ht="18.75" x14ac:dyDescent="0.3">
      <c r="A23" s="2"/>
      <c r="B23" s="50"/>
      <c r="C23" s="2"/>
      <c r="D23" s="2"/>
      <c r="E23" s="2"/>
      <c r="F23" s="2"/>
      <c r="G23" s="2"/>
      <c r="H23" s="2"/>
    </row>
    <row r="24" spans="1:8" ht="18.75" x14ac:dyDescent="0.3">
      <c r="A24" s="2"/>
      <c r="B24" s="50"/>
      <c r="C24" s="2"/>
      <c r="D24" s="2"/>
      <c r="E24" s="2"/>
      <c r="F24" s="2"/>
      <c r="G24" s="2"/>
      <c r="H24" s="2"/>
    </row>
    <row r="25" spans="1:8" ht="18.75" x14ac:dyDescent="0.3">
      <c r="A25" s="2"/>
      <c r="B25" s="50"/>
      <c r="C25" s="2"/>
      <c r="D25" s="2"/>
      <c r="E25" s="2"/>
      <c r="F25" s="2"/>
      <c r="G25" s="2"/>
      <c r="H25" s="2"/>
    </row>
    <row r="26" spans="1:8" ht="18.75" x14ac:dyDescent="0.3">
      <c r="A26" s="51" t="s">
        <v>39</v>
      </c>
      <c r="B26" s="51"/>
      <c r="C26" s="51"/>
      <c r="D26" s="51"/>
      <c r="E26" s="51"/>
      <c r="F26" s="51"/>
      <c r="G26" s="51"/>
      <c r="H26" s="51"/>
    </row>
    <row r="27" spans="1:8" ht="18.75" x14ac:dyDescent="0.3">
      <c r="A27" s="52"/>
      <c r="B27" s="53"/>
      <c r="C27" s="54"/>
      <c r="D27" s="54"/>
      <c r="E27" s="54"/>
      <c r="F27" s="54"/>
      <c r="G27" s="54"/>
      <c r="H27" s="55"/>
    </row>
    <row r="28" spans="1:8" ht="18.75" x14ac:dyDescent="0.3">
      <c r="A28" s="56" t="s">
        <v>9</v>
      </c>
      <c r="B28" s="57" t="s">
        <v>40</v>
      </c>
      <c r="C28" s="2"/>
      <c r="D28" s="2"/>
      <c r="E28" s="2"/>
      <c r="F28" s="2"/>
      <c r="G28" s="2"/>
      <c r="H28" s="58"/>
    </row>
    <row r="29" spans="1:8" ht="18.75" x14ac:dyDescent="0.3">
      <c r="A29" s="56" t="s">
        <v>18</v>
      </c>
      <c r="B29" s="57" t="s">
        <v>41</v>
      </c>
      <c r="H29" s="60"/>
    </row>
    <row r="30" spans="1:8" ht="18.75" x14ac:dyDescent="0.3">
      <c r="A30" s="56" t="s">
        <v>31</v>
      </c>
      <c r="B30" s="57" t="s">
        <v>42</v>
      </c>
      <c r="H30" s="61" t="s">
        <v>43</v>
      </c>
    </row>
    <row r="31" spans="1:8" ht="18.75" x14ac:dyDescent="0.3">
      <c r="A31" s="56" t="s">
        <v>35</v>
      </c>
      <c r="B31" s="57" t="s">
        <v>44</v>
      </c>
      <c r="H31" s="60"/>
    </row>
    <row r="32" spans="1:8" ht="18.75" x14ac:dyDescent="0.3">
      <c r="A32" s="56"/>
      <c r="B32" s="57"/>
      <c r="H32" s="60"/>
    </row>
    <row r="33" spans="1:8" ht="18.75" x14ac:dyDescent="0.3">
      <c r="A33" s="62"/>
      <c r="B33" s="63" t="s">
        <v>45</v>
      </c>
      <c r="C33" s="64"/>
      <c r="D33" s="64"/>
      <c r="E33" s="64"/>
      <c r="F33" s="64"/>
      <c r="G33" s="64"/>
      <c r="H33" s="65"/>
    </row>
    <row r="34" spans="1:8" ht="18.75" x14ac:dyDescent="0.3">
      <c r="A34" s="44"/>
      <c r="B34" s="57"/>
    </row>
    <row r="35" spans="1:8" ht="18.75" x14ac:dyDescent="0.3">
      <c r="A35" s="44"/>
      <c r="B35" s="57"/>
    </row>
    <row r="36" spans="1:8" ht="18.75" customHeight="1" x14ac:dyDescent="0.25">
      <c r="A36" s="66" t="s">
        <v>46</v>
      </c>
      <c r="B36" s="67"/>
      <c r="C36" s="67"/>
      <c r="D36" s="67"/>
      <c r="E36" s="67"/>
      <c r="F36" s="67"/>
      <c r="G36" s="67"/>
      <c r="H36" s="68"/>
    </row>
    <row r="37" spans="1:8" ht="18.75" customHeight="1" x14ac:dyDescent="0.25">
      <c r="A37" s="69"/>
      <c r="B37" s="70"/>
      <c r="C37" s="70"/>
      <c r="D37" s="70"/>
      <c r="E37" s="70"/>
      <c r="F37" s="70"/>
      <c r="G37" s="70"/>
      <c r="H37" s="71"/>
    </row>
    <row r="38" spans="1:8" ht="18.75" x14ac:dyDescent="0.3">
      <c r="A38" s="72"/>
      <c r="B38" s="73"/>
      <c r="C38" s="74"/>
      <c r="D38" s="74"/>
      <c r="E38" s="74"/>
      <c r="F38" s="74"/>
      <c r="G38" s="74"/>
      <c r="H38" s="75"/>
    </row>
    <row r="39" spans="1:8" ht="18.75" x14ac:dyDescent="0.3">
      <c r="A39" s="72"/>
      <c r="B39" s="76"/>
      <c r="C39" s="77"/>
      <c r="D39" s="77"/>
      <c r="E39" s="77"/>
      <c r="F39" s="77"/>
      <c r="G39" s="77"/>
      <c r="H39" s="78"/>
    </row>
    <row r="40" spans="1:8" ht="18.75" x14ac:dyDescent="0.3">
      <c r="A40" s="79"/>
      <c r="B40" s="77" t="s">
        <v>47</v>
      </c>
      <c r="C40" s="77"/>
      <c r="D40" s="77"/>
      <c r="E40" s="77"/>
      <c r="F40" s="77"/>
      <c r="G40" s="77" t="s">
        <v>48</v>
      </c>
      <c r="H40" s="78"/>
    </row>
    <row r="41" spans="1:8" ht="15" customHeight="1" x14ac:dyDescent="0.3">
      <c r="A41" s="44"/>
      <c r="B41" s="57"/>
    </row>
    <row r="42" spans="1:8" ht="18.75" x14ac:dyDescent="0.3">
      <c r="A42" s="44"/>
      <c r="B42" s="57"/>
    </row>
  </sheetData>
  <mergeCells count="6">
    <mergeCell ref="A2:H2"/>
    <mergeCell ref="A4:H4"/>
    <mergeCell ref="E6:F6"/>
    <mergeCell ref="G6:H6"/>
    <mergeCell ref="A26:H26"/>
    <mergeCell ref="A36:H37"/>
  </mergeCells>
  <hyperlinks>
    <hyperlink ref="H30" r:id="rId1" xr:uid="{7ABC8FCC-F072-47B9-82CB-AF85065991DC}"/>
  </hyperlinks>
  <printOptions horizontalCentered="1" verticalCentered="1"/>
  <pageMargins left="0.25" right="0.25" top="0.25" bottom="0.5" header="0" footer="0"/>
  <pageSetup scale="70" orientation="landscape" r:id="rId2"/>
  <headerFooter>
    <oddFooter>&amp;R&amp;G</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Bid Sheet</vt:lpstr>
      <vt:lpstr>'Bid Sheet'!Database</vt:lpstr>
      <vt:lpstr>'Bid Sheet'!Print_Area</vt:lpstr>
      <vt:lpstr>'Bid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Stoops, Matt</dc:creator>
  <cp:lastModifiedBy>Stoops, Matt</cp:lastModifiedBy>
  <dcterms:created xsi:type="dcterms:W3CDTF">2022-06-17T16:36:40Z</dcterms:created>
  <dcterms:modified xsi:type="dcterms:W3CDTF">2022-06-17T16:38:32Z</dcterms:modified>
</cp:coreProperties>
</file>